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3450" windowWidth="17880" windowHeight="5685" activeTab="0"/>
  </bookViews>
  <sheets>
    <sheet name="Лист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<sst xmlns="http://schemas.openxmlformats.org/spreadsheetml/2006/main" count="169" uniqueCount="78">
  <si>
    <t>КОДИ</t>
  </si>
  <si>
    <t>Дата (рік, місяць, число)</t>
  </si>
  <si>
    <t>за ЄДРПОУ</t>
  </si>
  <si>
    <t>(найменування)</t>
  </si>
  <si>
    <t>Підприємство</t>
  </si>
  <si>
    <t>Форма N 2</t>
  </si>
  <si>
    <t>Код за ДКУД</t>
  </si>
  <si>
    <t>І. ФІНАНСОВІ РЕЗУЛЬТАТИ</t>
  </si>
  <si>
    <t>Стаття</t>
  </si>
  <si>
    <t>Код рядка</t>
  </si>
  <si>
    <t>За звітний період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</si>
  <si>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</si>
  <si>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</si>
  <si>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Валовий:</t>
  </si>
  <si>
    <t>прибуток</t>
  </si>
  <si>
    <t>збиток</t>
  </si>
  <si>
    <t>Інші операційні доходи</t>
  </si>
  <si>
    <t>Адміністративні витрати</t>
  </si>
  <si>
    <t>Витрати на збут</t>
  </si>
  <si>
    <t>Інші операційні витрати</t>
  </si>
  <si>
    <t>Фінансовий результат від операційної діяльності:</t>
  </si>
  <si>
    <t>Дохід від участі в капіталі</t>
  </si>
  <si>
    <t>Інші доходи</t>
  </si>
  <si>
    <t>Фінансові витрати</t>
  </si>
  <si>
    <t>Інші витрати</t>
  </si>
  <si>
    <t>Фінансовий результат до оподаткування:</t>
  </si>
  <si>
    <t>Витрати (дохід) з податку на прибуток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</si>
  <si>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</si>
  <si>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</si>
  <si>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</si>
  <si>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</si>
  <si>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</si>
  <si>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</si>
  <si>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</si>
  <si>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</si>
  <si>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</si>
  <si>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пов'язаний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</si>
  <si>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</si>
  <si>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</si>
  <si>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</si>
  <si>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</si>
  <si>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</si>
  <si>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</si>
  <si>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</si>
  <si>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</si>
  <si>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</si>
  <si>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</si>
  <si>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</si>
  <si>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</si>
  <si>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</si>
  <si>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</si>
  <si>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</si>
  <si>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Керівник</t>
  </si>
  <si>
    <t>Головний бухгалтер</t>
  </si>
  <si>
    <t>ЗВІТ ПРО ФІНАНСОВІ РЕЗУЛЬТАТИ (ЗВІТ ПРО СУКУПНИЙ ДОХІД)</t>
  </si>
  <si>
    <t>За аналогічний період поперед-нього року</t>
  </si>
  <si>
    <t>(</t>
  </si>
  <si>
    <t>)</t>
  </si>
  <si>
    <t>-</t>
  </si>
  <si>
    <t>Інші фінансові доходи</t>
  </si>
  <si>
    <t>13800475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</si>
  <si>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</si>
  <si>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</si>
  <si>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</si>
  <si>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</si>
  <si>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</si>
  <si>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Чисті понесені збитки за страховими виплатами</t>
  </si>
  <si>
    <t>Дохід (витрати) від зміни у резервах довгострокових зобов’язань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</si>
  <si>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</si>
  <si>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</si>
  <si>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</si>
  <si>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Ривак А.І.</t>
  </si>
  <si>
    <t>31</t>
  </si>
  <si>
    <t>12</t>
  </si>
  <si>
    <t xml:space="preserve">             Руньковська С.В.</t>
  </si>
  <si>
    <t>2017</t>
  </si>
  <si>
    <t>за   2017 рік</t>
  </si>
  <si>
    <t>ПpАТ АСК "ДНІСТЕР"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</si>
</sst>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</numFmts>
  <fonts count="25"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Times New Roman"/>
      <family val="2"/>
    </font>
    <font>
      <u val="single"/>
      <sz val="10"/>
      <color indexed="20"/>
      <name val="Times New Roman"/>
      <family val="2"/>
    </font>
    <font>
      <u val="single"/>
      <sz val="10"/>
      <color theme="10"/>
      <name val="Times New Roman"/>
      <family val="2"/>
    </font>
    <font>
      <u val="single"/>
      <sz val="10"/>
      <color theme="11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justify"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3" fontId="0" fillId="0" borderId="14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vertical="center" wrapText="1"/>
    </xf>
    <xf numFmtId="49" fontId="0" fillId="0" borderId="12" xfId="0" applyNumberFormat="1" applyFont="1" applyFill="1" applyBorder="1" applyAlignment="1">
      <alignment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49" fontId="0" fillId="0" borderId="13" xfId="0" applyNumberFormat="1" applyFill="1" applyBorder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16" xfId="0" applyNumberFormat="1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3" fontId="8" fillId="0" borderId="15" xfId="0" applyNumberFormat="1" applyFont="1" applyFill="1" applyBorder="1" applyAlignment="1">
      <alignment horizontal="center" wrapText="1"/>
    </xf>
    <xf numFmtId="3" fontId="8" fillId="0" borderId="18" xfId="0" applyNumberFormat="1" applyFont="1" applyFill="1" applyBorder="1" applyAlignment="1">
      <alignment horizontal="center" wrapText="1"/>
    </xf>
    <xf numFmtId="3" fontId="8" fillId="0" borderId="19" xfId="0" applyNumberFormat="1" applyFont="1" applyFill="1" applyBorder="1" applyAlignment="1">
      <alignment horizontal="center" wrapText="1"/>
    </xf>
    <xf numFmtId="3" fontId="8" fillId="0" borderId="20" xfId="0" applyNumberFormat="1" applyFont="1" applyFill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 wrapText="1"/>
    </xf>
    <xf numFmtId="3" fontId="8" fillId="0" borderId="21" xfId="0" applyNumberFormat="1" applyFont="1" applyFill="1" applyBorder="1" applyAlignment="1">
      <alignment horizontal="center" wrapText="1"/>
    </xf>
    <xf numFmtId="49" fontId="0" fillId="0" borderId="20" xfId="0" applyNumberFormat="1" applyFont="1" applyFill="1" applyBorder="1" applyAlignment="1">
      <alignment horizontal="left" vertical="center" wrapText="1" indent="1"/>
    </xf>
    <xf numFmtId="49" fontId="0" fillId="0" borderId="17" xfId="0" applyNumberFormat="1" applyFont="1" applyFill="1" applyBorder="1" applyAlignment="1">
      <alignment horizontal="left" vertical="center" wrapText="1" indent="1"/>
    </xf>
    <xf numFmtId="49" fontId="0" fillId="0" borderId="21" xfId="0" applyNumberFormat="1" applyFont="1" applyFill="1" applyBorder="1" applyAlignment="1">
      <alignment horizontal="left" vertical="center" wrapText="1" indent="1"/>
    </xf>
    <xf numFmtId="49" fontId="0" fillId="0" borderId="22" xfId="0" applyNumberFormat="1" applyFont="1" applyFill="1" applyBorder="1" applyAlignment="1">
      <alignment horizontal="left" vertical="center" wrapText="1" indent="1"/>
    </xf>
    <xf numFmtId="49" fontId="8" fillId="0" borderId="15" xfId="0" applyNumberFormat="1" applyFont="1" applyFill="1" applyBorder="1" applyAlignment="1">
      <alignment vertical="center" wrapText="1"/>
    </xf>
    <xf numFmtId="49" fontId="8" fillId="0" borderId="18" xfId="0" applyNumberFormat="1" applyFont="1" applyFill="1" applyBorder="1" applyAlignment="1">
      <alignment vertical="center" wrapText="1"/>
    </xf>
    <xf numFmtId="49" fontId="8" fillId="0" borderId="19" xfId="0" applyNumberFormat="1" applyFont="1" applyFill="1" applyBorder="1" applyAlignment="1">
      <alignment vertical="center" wrapText="1"/>
    </xf>
    <xf numFmtId="0" fontId="19" fillId="0" borderId="13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center" wrapText="1"/>
    </xf>
    <xf numFmtId="3" fontId="8" fillId="0" borderId="22" xfId="0" applyNumberFormat="1" applyFont="1" applyFill="1" applyBorder="1" applyAlignment="1">
      <alignment horizontal="center" wrapText="1"/>
    </xf>
    <xf numFmtId="3" fontId="8" fillId="0" borderId="13" xfId="0" applyNumberFormat="1" applyFont="1" applyFill="1" applyBorder="1" applyAlignment="1">
      <alignment horizontal="center" wrapText="1"/>
    </xf>
    <xf numFmtId="3" fontId="8" fillId="0" borderId="13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17" fillId="0" borderId="18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T89"/>
  <sheetViews>
    <sheetView showGridLines="0" showZeros="0" tabSelected="1" zoomScale="172" zoomScaleNormal="172" zoomScalePageLayoutView="0" workbookViewId="0" topLeftCell="A1">
      <selection activeCell="A12" sqref="A12:AR12"/>
    </sheetView>
  </sheetViews>
  <sheetFormatPr defaultColWidth="1.83203125" defaultRowHeight="12.75"/>
  <cols>
    <col min="1" max="130" width="1.5" style="1" customWidth="1"/>
    <col min="131" max="16384" width="1.83203125" style="1" customWidth="1"/>
  </cols>
  <sheetData>
    <row r="1" ht="9.75" customHeight="1"/>
    <row r="2" spans="1:71" ht="13.5" customHeight="1">
      <c r="A2" s="2"/>
      <c r="B2" s="2"/>
      <c r="BK2" s="31" t="s">
        <v>0</v>
      </c>
      <c r="BL2" s="32"/>
      <c r="BM2" s="32"/>
      <c r="BN2" s="32"/>
      <c r="BO2" s="32"/>
      <c r="BP2" s="32"/>
      <c r="BQ2" s="32"/>
      <c r="BR2" s="32"/>
      <c r="BS2" s="33"/>
    </row>
    <row r="3" spans="1:71" ht="13.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28" t="s">
        <v>75</v>
      </c>
      <c r="BL3" s="28"/>
      <c r="BM3" s="28"/>
      <c r="BN3" s="41" t="s">
        <v>73</v>
      </c>
      <c r="BO3" s="41"/>
      <c r="BP3" s="41"/>
      <c r="BQ3" s="40" t="s">
        <v>72</v>
      </c>
      <c r="BR3" s="40"/>
      <c r="BS3" s="40"/>
    </row>
    <row r="4" spans="1:71" ht="20.25" customHeight="1">
      <c r="A4" s="38" t="s">
        <v>4</v>
      </c>
      <c r="B4" s="38"/>
      <c r="C4" s="38"/>
      <c r="D4" s="38"/>
      <c r="E4" s="38"/>
      <c r="F4" s="38"/>
      <c r="G4" s="38"/>
      <c r="H4" s="38"/>
      <c r="I4" s="38"/>
      <c r="J4" s="38"/>
      <c r="K4" s="42" t="s">
        <v>77</v>
      </c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Z4" s="38" t="s">
        <v>2</v>
      </c>
      <c r="BA4" s="38"/>
      <c r="BB4" s="38"/>
      <c r="BC4" s="38"/>
      <c r="BD4" s="38"/>
      <c r="BE4" s="38"/>
      <c r="BF4" s="38"/>
      <c r="BG4" s="38"/>
      <c r="BH4" s="38"/>
      <c r="BI4" s="38"/>
      <c r="BJ4" s="39"/>
      <c r="BK4" s="34" t="s">
        <v>60</v>
      </c>
      <c r="BL4" s="35"/>
      <c r="BM4" s="35"/>
      <c r="BN4" s="35"/>
      <c r="BO4" s="35"/>
      <c r="BP4" s="35"/>
      <c r="BQ4" s="35"/>
      <c r="BR4" s="35"/>
      <c r="BS4" s="36"/>
    </row>
    <row r="5" spans="1:62" ht="13.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1" t="s">
        <v>3</v>
      </c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</row>
    <row r="7" spans="1:71" ht="18" customHeight="1">
      <c r="A7" s="44" t="s">
        <v>54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</row>
    <row r="8" spans="1:71" ht="15.75">
      <c r="A8" s="44" t="s">
        <v>76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</row>
    <row r="9" spans="40:71" ht="13.5" customHeight="1">
      <c r="AN9" s="45" t="s">
        <v>5</v>
      </c>
      <c r="AO9" s="45"/>
      <c r="AP9" s="45"/>
      <c r="AQ9" s="45"/>
      <c r="AR9" s="45"/>
      <c r="AS9" s="45"/>
      <c r="AT9" s="45"/>
      <c r="AU9" s="45"/>
      <c r="AV9" s="45"/>
      <c r="AW9" s="46" t="s">
        <v>6</v>
      </c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7"/>
      <c r="BK9" s="16">
        <v>1801003</v>
      </c>
      <c r="BL9" s="17"/>
      <c r="BM9" s="17"/>
      <c r="BN9" s="17"/>
      <c r="BO9" s="17"/>
      <c r="BP9" s="17"/>
      <c r="BQ9" s="17"/>
      <c r="BR9" s="17"/>
      <c r="BS9" s="18"/>
    </row>
    <row r="10" ht="9" customHeight="1"/>
    <row r="11" spans="1:72" ht="12.75">
      <c r="A11" s="27" t="s">
        <v>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3"/>
    </row>
    <row r="12" spans="1:71" ht="36.75" customHeight="1">
      <c r="A12" s="43" t="s">
        <v>8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 t="s">
        <v>9</v>
      </c>
      <c r="AT12" s="43"/>
      <c r="AU12" s="43"/>
      <c r="AV12" s="43"/>
      <c r="AW12" s="43"/>
      <c r="AX12" s="43" t="s">
        <v>10</v>
      </c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 t="s">
        <v>55</v>
      </c>
      <c r="BJ12" s="43"/>
      <c r="BK12" s="43"/>
      <c r="BL12" s="43"/>
      <c r="BM12" s="43"/>
      <c r="BN12" s="43"/>
      <c r="BO12" s="43"/>
      <c r="BP12" s="43"/>
      <c r="BQ12" s="43"/>
      <c r="BR12" s="43"/>
      <c r="BS12" s="43"/>
    </row>
    <row r="13" spans="1:71" ht="10.5" customHeight="1">
      <c r="A13" s="43">
        <v>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>
        <v>2</v>
      </c>
      <c r="AT13" s="43"/>
      <c r="AU13" s="43"/>
      <c r="AV13" s="43"/>
      <c r="AW13" s="43"/>
      <c r="AX13" s="43">
        <v>3</v>
      </c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>
        <v>4</v>
      </c>
      <c r="BJ13" s="43"/>
      <c r="BK13" s="43"/>
      <c r="BL13" s="43"/>
      <c r="BM13" s="43"/>
      <c r="BN13" s="43"/>
      <c r="BO13" s="43"/>
      <c r="BP13" s="43"/>
      <c r="BQ13" s="43"/>
      <c r="BR13" s="43"/>
      <c r="BS13" s="43"/>
    </row>
    <row r="14" spans="1:71" ht="13.5" customHeight="1">
      <c r="A14" s="10" t="s">
        <v>11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1">
        <v>2000</v>
      </c>
      <c r="AT14" s="11"/>
      <c r="AU14" s="11"/>
      <c r="AV14" s="11"/>
      <c r="AW14" s="11"/>
      <c r="AX14" s="26" t="s">
        <v>58</v>
      </c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15" t="s">
        <v>58</v>
      </c>
      <c r="BJ14" s="15"/>
      <c r="BK14" s="15"/>
      <c r="BL14" s="15"/>
      <c r="BM14" s="15"/>
      <c r="BN14" s="15"/>
      <c r="BO14" s="15"/>
      <c r="BP14" s="15"/>
      <c r="BQ14" s="15"/>
      <c r="BR14" s="15"/>
      <c r="BS14" s="15"/>
    </row>
    <row r="15" spans="1:71" ht="13.5" customHeight="1">
      <c r="A15" s="13" t="s">
        <v>61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21">
        <v>2010</v>
      </c>
      <c r="AT15" s="21"/>
      <c r="AU15" s="21"/>
      <c r="AV15" s="21"/>
      <c r="AW15" s="22"/>
      <c r="AX15" s="7"/>
      <c r="AY15" s="12">
        <f>AX16-AY17+AX18+AX19</f>
        <v>5318</v>
      </c>
      <c r="AZ15" s="12"/>
      <c r="BA15" s="12"/>
      <c r="BB15" s="12"/>
      <c r="BC15" s="12"/>
      <c r="BD15" s="12"/>
      <c r="BE15" s="12"/>
      <c r="BF15" s="12"/>
      <c r="BG15" s="12"/>
      <c r="BH15" s="8"/>
      <c r="BI15" s="7"/>
      <c r="BJ15" s="12">
        <f>BI16-BJ17+BI18+BI19</f>
        <v>5808</v>
      </c>
      <c r="BK15" s="12"/>
      <c r="BL15" s="12"/>
      <c r="BM15" s="12"/>
      <c r="BN15" s="12"/>
      <c r="BO15" s="12"/>
      <c r="BP15" s="12"/>
      <c r="BQ15" s="12"/>
      <c r="BR15" s="12"/>
      <c r="BS15" s="9"/>
    </row>
    <row r="16" spans="1:71" ht="13.5" customHeight="1">
      <c r="A16" s="10" t="s">
        <v>62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1">
        <v>2011</v>
      </c>
      <c r="AT16" s="11"/>
      <c r="AU16" s="11"/>
      <c r="AV16" s="11"/>
      <c r="AW16" s="11"/>
      <c r="AX16" s="19">
        <v>7246</v>
      </c>
      <c r="AY16" s="12"/>
      <c r="AZ16" s="12"/>
      <c r="BA16" s="12"/>
      <c r="BB16" s="12"/>
      <c r="BC16" s="12"/>
      <c r="BD16" s="12"/>
      <c r="BE16" s="12"/>
      <c r="BF16" s="12"/>
      <c r="BG16" s="12"/>
      <c r="BH16" s="20"/>
      <c r="BI16" s="19">
        <v>7807</v>
      </c>
      <c r="BJ16" s="12"/>
      <c r="BK16" s="12"/>
      <c r="BL16" s="12"/>
      <c r="BM16" s="12"/>
      <c r="BN16" s="12"/>
      <c r="BO16" s="12"/>
      <c r="BP16" s="12"/>
      <c r="BQ16" s="12"/>
      <c r="BR16" s="12"/>
      <c r="BS16" s="20"/>
    </row>
    <row r="17" spans="1:71" ht="13.5" customHeight="1">
      <c r="A17" s="13" t="s">
        <v>63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21">
        <v>2012</v>
      </c>
      <c r="AT17" s="21"/>
      <c r="AU17" s="21"/>
      <c r="AV17" s="21"/>
      <c r="AW17" s="22"/>
      <c r="AX17" s="7"/>
      <c r="AY17" s="12">
        <v>2302</v>
      </c>
      <c r="AZ17" s="12"/>
      <c r="BA17" s="12"/>
      <c r="BB17" s="12"/>
      <c r="BC17" s="12"/>
      <c r="BD17" s="12"/>
      <c r="BE17" s="12"/>
      <c r="BF17" s="12"/>
      <c r="BG17" s="12"/>
      <c r="BH17" s="8"/>
      <c r="BI17" s="7"/>
      <c r="BJ17" s="12">
        <v>2105</v>
      </c>
      <c r="BK17" s="12"/>
      <c r="BL17" s="12"/>
      <c r="BM17" s="12"/>
      <c r="BN17" s="12"/>
      <c r="BO17" s="12"/>
      <c r="BP17" s="12"/>
      <c r="BQ17" s="12"/>
      <c r="BR17" s="12"/>
      <c r="BS17" s="8"/>
    </row>
    <row r="18" spans="1:71" ht="13.5" customHeight="1">
      <c r="A18" s="23" t="s">
        <v>64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5"/>
      <c r="AS18" s="16">
        <v>2013</v>
      </c>
      <c r="AT18" s="17"/>
      <c r="AU18" s="17"/>
      <c r="AV18" s="17"/>
      <c r="AW18" s="18"/>
      <c r="AX18" s="19">
        <v>370</v>
      </c>
      <c r="AY18" s="12"/>
      <c r="AZ18" s="12"/>
      <c r="BA18" s="12"/>
      <c r="BB18" s="12"/>
      <c r="BC18" s="12"/>
      <c r="BD18" s="12"/>
      <c r="BE18" s="12"/>
      <c r="BF18" s="12"/>
      <c r="BG18" s="12"/>
      <c r="BH18" s="20"/>
      <c r="BI18" s="19">
        <v>-161</v>
      </c>
      <c r="BJ18" s="12"/>
      <c r="BK18" s="12"/>
      <c r="BL18" s="12"/>
      <c r="BM18" s="12"/>
      <c r="BN18" s="12"/>
      <c r="BO18" s="12"/>
      <c r="BP18" s="12"/>
      <c r="BQ18" s="12"/>
      <c r="BR18" s="12"/>
      <c r="BS18" s="20"/>
    </row>
    <row r="19" spans="1:71" ht="13.5" customHeight="1">
      <c r="A19" s="23" t="s">
        <v>65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5"/>
      <c r="AS19" s="16">
        <v>2014</v>
      </c>
      <c r="AT19" s="17"/>
      <c r="AU19" s="17"/>
      <c r="AV19" s="17"/>
      <c r="AW19" s="18"/>
      <c r="AX19" s="19">
        <v>4</v>
      </c>
      <c r="AY19" s="12"/>
      <c r="AZ19" s="12"/>
      <c r="BA19" s="12"/>
      <c r="BB19" s="12"/>
      <c r="BC19" s="12"/>
      <c r="BD19" s="12"/>
      <c r="BE19" s="12"/>
      <c r="BF19" s="12"/>
      <c r="BG19" s="12"/>
      <c r="BH19" s="20"/>
      <c r="BI19" s="19">
        <v>267</v>
      </c>
      <c r="BJ19" s="12"/>
      <c r="BK19" s="12"/>
      <c r="BL19" s="12"/>
      <c r="BM19" s="12"/>
      <c r="BN19" s="12"/>
      <c r="BO19" s="12"/>
      <c r="BP19" s="12"/>
      <c r="BQ19" s="12"/>
      <c r="BR19" s="12"/>
      <c r="BS19" s="20"/>
    </row>
    <row r="20" spans="1:71" ht="13.5" customHeight="1">
      <c r="A20" s="13" t="s">
        <v>12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21">
        <v>2050</v>
      </c>
      <c r="AT20" s="21"/>
      <c r="AU20" s="21"/>
      <c r="AV20" s="21"/>
      <c r="AW20" s="22"/>
      <c r="AX20" s="7" t="s">
        <v>56</v>
      </c>
      <c r="AY20" s="12">
        <v>1592</v>
      </c>
      <c r="AZ20" s="12"/>
      <c r="BA20" s="12"/>
      <c r="BB20" s="12"/>
      <c r="BC20" s="12"/>
      <c r="BD20" s="12"/>
      <c r="BE20" s="12"/>
      <c r="BF20" s="12"/>
      <c r="BG20" s="12"/>
      <c r="BH20" s="8" t="s">
        <v>57</v>
      </c>
      <c r="BI20" s="7" t="s">
        <v>56</v>
      </c>
      <c r="BJ20" s="12">
        <v>1599</v>
      </c>
      <c r="BK20" s="12"/>
      <c r="BL20" s="12"/>
      <c r="BM20" s="12"/>
      <c r="BN20" s="12"/>
      <c r="BO20" s="12"/>
      <c r="BP20" s="12"/>
      <c r="BQ20" s="12"/>
      <c r="BR20" s="12"/>
      <c r="BS20" s="9" t="s">
        <v>57</v>
      </c>
    </row>
    <row r="21" spans="1:71" ht="13.5" customHeight="1">
      <c r="A21" s="13" t="s">
        <v>66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21">
        <v>2070</v>
      </c>
      <c r="AT21" s="21"/>
      <c r="AU21" s="21"/>
      <c r="AV21" s="21"/>
      <c r="AW21" s="22"/>
      <c r="AX21" s="7" t="s">
        <v>56</v>
      </c>
      <c r="AY21" s="12">
        <v>2135</v>
      </c>
      <c r="AZ21" s="12"/>
      <c r="BA21" s="12"/>
      <c r="BB21" s="12"/>
      <c r="BC21" s="12"/>
      <c r="BD21" s="12"/>
      <c r="BE21" s="12"/>
      <c r="BF21" s="12"/>
      <c r="BG21" s="12"/>
      <c r="BH21" s="8" t="s">
        <v>57</v>
      </c>
      <c r="BI21" s="7" t="s">
        <v>56</v>
      </c>
      <c r="BJ21" s="12">
        <v>2151</v>
      </c>
      <c r="BK21" s="12"/>
      <c r="BL21" s="12"/>
      <c r="BM21" s="12"/>
      <c r="BN21" s="12"/>
      <c r="BO21" s="12"/>
      <c r="BP21" s="12"/>
      <c r="BQ21" s="12"/>
      <c r="BR21" s="12"/>
      <c r="BS21" s="9" t="s">
        <v>57</v>
      </c>
    </row>
    <row r="22" spans="1:71" ht="13.5" customHeight="1">
      <c r="A22" s="66" t="s">
        <v>13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71">
        <v>2090</v>
      </c>
      <c r="AT22" s="71"/>
      <c r="AU22" s="71"/>
      <c r="AV22" s="71"/>
      <c r="AW22" s="71"/>
      <c r="AX22" s="72">
        <f>AY15-AY20-AY21</f>
        <v>1591</v>
      </c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>
        <f>BJ15-BJ20-BJ21</f>
        <v>2058</v>
      </c>
      <c r="BJ22" s="72"/>
      <c r="BK22" s="72"/>
      <c r="BL22" s="72"/>
      <c r="BM22" s="72"/>
      <c r="BN22" s="72"/>
      <c r="BO22" s="72"/>
      <c r="BP22" s="72"/>
      <c r="BQ22" s="72"/>
      <c r="BR22" s="72"/>
      <c r="BS22" s="72"/>
    </row>
    <row r="23" spans="1:71" ht="13.5" customHeight="1">
      <c r="A23" s="62" t="s">
        <v>14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71"/>
      <c r="AT23" s="71"/>
      <c r="AU23" s="71"/>
      <c r="AV23" s="71"/>
      <c r="AW23" s="71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</row>
    <row r="24" spans="1:71" ht="13.5" customHeight="1">
      <c r="A24" s="65" t="s">
        <v>15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85">
        <v>2095</v>
      </c>
      <c r="AT24" s="85"/>
      <c r="AU24" s="85"/>
      <c r="AV24" s="85"/>
      <c r="AW24" s="85"/>
      <c r="AX24" s="7"/>
      <c r="AY24" s="48"/>
      <c r="AZ24" s="48"/>
      <c r="BA24" s="48"/>
      <c r="BB24" s="48"/>
      <c r="BC24" s="48"/>
      <c r="BD24" s="48"/>
      <c r="BE24" s="48"/>
      <c r="BF24" s="48"/>
      <c r="BG24" s="48"/>
      <c r="BH24" s="9"/>
      <c r="BI24" s="7"/>
      <c r="BJ24" s="48"/>
      <c r="BK24" s="48"/>
      <c r="BL24" s="48"/>
      <c r="BM24" s="48"/>
      <c r="BN24" s="48"/>
      <c r="BO24" s="48"/>
      <c r="BP24" s="48"/>
      <c r="BQ24" s="48"/>
      <c r="BR24" s="48"/>
      <c r="BS24" s="9"/>
    </row>
    <row r="25" spans="1:71" ht="13.5" customHeight="1">
      <c r="A25" s="10" t="s">
        <v>67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1">
        <v>2105</v>
      </c>
      <c r="AT25" s="11"/>
      <c r="AU25" s="11"/>
      <c r="AV25" s="11"/>
      <c r="AW25" s="11"/>
      <c r="AX25" s="14" t="s">
        <v>58</v>
      </c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5" t="s">
        <v>58</v>
      </c>
      <c r="BJ25" s="15"/>
      <c r="BK25" s="15"/>
      <c r="BL25" s="15"/>
      <c r="BM25" s="15"/>
      <c r="BN25" s="15"/>
      <c r="BO25" s="15"/>
      <c r="BP25" s="15"/>
      <c r="BQ25" s="15"/>
      <c r="BR25" s="15"/>
      <c r="BS25" s="15"/>
    </row>
    <row r="26" spans="1:71" ht="13.5" customHeight="1">
      <c r="A26" s="10" t="s">
        <v>68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1">
        <v>2110</v>
      </c>
      <c r="AT26" s="11"/>
      <c r="AU26" s="11"/>
      <c r="AV26" s="11"/>
      <c r="AW26" s="11"/>
      <c r="AX26" s="7"/>
      <c r="AY26" s="12">
        <v>-134</v>
      </c>
      <c r="AZ26" s="12"/>
      <c r="BA26" s="12"/>
      <c r="BB26" s="12"/>
      <c r="BC26" s="12"/>
      <c r="BD26" s="12"/>
      <c r="BE26" s="12"/>
      <c r="BF26" s="12"/>
      <c r="BG26" s="12"/>
      <c r="BH26" s="9"/>
      <c r="BI26" s="7"/>
      <c r="BJ26" s="12">
        <v>-41</v>
      </c>
      <c r="BK26" s="12"/>
      <c r="BL26" s="12"/>
      <c r="BM26" s="12"/>
      <c r="BN26" s="12"/>
      <c r="BO26" s="12"/>
      <c r="BP26" s="12"/>
      <c r="BQ26" s="12"/>
      <c r="BR26" s="12"/>
      <c r="BS26" s="9"/>
    </row>
    <row r="27" spans="1:71" ht="13.5" customHeight="1">
      <c r="A27" s="10" t="s">
        <v>69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1">
        <v>2111</v>
      </c>
      <c r="AT27" s="11"/>
      <c r="AU27" s="11"/>
      <c r="AV27" s="11"/>
      <c r="AW27" s="11"/>
      <c r="AX27" s="7"/>
      <c r="AY27" s="12">
        <v>-134</v>
      </c>
      <c r="AZ27" s="12"/>
      <c r="BA27" s="12"/>
      <c r="BB27" s="12"/>
      <c r="BC27" s="12"/>
      <c r="BD27" s="12"/>
      <c r="BE27" s="12"/>
      <c r="BF27" s="12"/>
      <c r="BG27" s="12"/>
      <c r="BH27" s="9"/>
      <c r="BI27" s="7"/>
      <c r="BJ27" s="12">
        <v>-41</v>
      </c>
      <c r="BK27" s="12"/>
      <c r="BL27" s="12"/>
      <c r="BM27" s="12"/>
      <c r="BN27" s="12"/>
      <c r="BO27" s="12"/>
      <c r="BP27" s="12"/>
      <c r="BQ27" s="12"/>
      <c r="BR27" s="12"/>
      <c r="BS27" s="9"/>
    </row>
    <row r="28" spans="1:71" ht="13.5" customHeight="1">
      <c r="A28" s="13" t="s">
        <v>70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1">
        <v>2112</v>
      </c>
      <c r="AT28" s="11"/>
      <c r="AU28" s="11"/>
      <c r="AV28" s="11"/>
      <c r="AW28" s="11"/>
      <c r="AX28" s="7"/>
      <c r="AY28" s="12" t="s">
        <v>58</v>
      </c>
      <c r="AZ28" s="12"/>
      <c r="BA28" s="12"/>
      <c r="BB28" s="12"/>
      <c r="BC28" s="12"/>
      <c r="BD28" s="12"/>
      <c r="BE28" s="12"/>
      <c r="BF28" s="12"/>
      <c r="BG28" s="12"/>
      <c r="BH28" s="9"/>
      <c r="BI28" s="7"/>
      <c r="BJ28" s="12" t="s">
        <v>58</v>
      </c>
      <c r="BK28" s="12"/>
      <c r="BL28" s="12"/>
      <c r="BM28" s="12"/>
      <c r="BN28" s="12"/>
      <c r="BO28" s="12"/>
      <c r="BP28" s="12"/>
      <c r="BQ28" s="12"/>
      <c r="BR28" s="12"/>
      <c r="BS28" s="9"/>
    </row>
    <row r="29" spans="1:71" ht="13.5" customHeight="1">
      <c r="A29" s="10" t="s">
        <v>16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1">
        <v>2120</v>
      </c>
      <c r="AT29" s="11"/>
      <c r="AU29" s="11"/>
      <c r="AV29" s="11"/>
      <c r="AW29" s="11"/>
      <c r="AX29" s="14">
        <v>936</v>
      </c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5">
        <v>974</v>
      </c>
      <c r="BJ29" s="15"/>
      <c r="BK29" s="15"/>
      <c r="BL29" s="15"/>
      <c r="BM29" s="15"/>
      <c r="BN29" s="15"/>
      <c r="BO29" s="15"/>
      <c r="BP29" s="15"/>
      <c r="BQ29" s="15"/>
      <c r="BR29" s="15"/>
      <c r="BS29" s="15"/>
    </row>
    <row r="30" spans="1:71" ht="13.5" customHeight="1">
      <c r="A30" s="10" t="s">
        <v>17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1">
        <v>2130</v>
      </c>
      <c r="AT30" s="11"/>
      <c r="AU30" s="11"/>
      <c r="AV30" s="11"/>
      <c r="AW30" s="11"/>
      <c r="AX30" s="7" t="s">
        <v>56</v>
      </c>
      <c r="AY30" s="12">
        <v>3129</v>
      </c>
      <c r="AZ30" s="12"/>
      <c r="BA30" s="12"/>
      <c r="BB30" s="12"/>
      <c r="BC30" s="12"/>
      <c r="BD30" s="12"/>
      <c r="BE30" s="12"/>
      <c r="BF30" s="12"/>
      <c r="BG30" s="12"/>
      <c r="BH30" s="9" t="s">
        <v>57</v>
      </c>
      <c r="BI30" s="7" t="s">
        <v>56</v>
      </c>
      <c r="BJ30" s="12">
        <v>3362</v>
      </c>
      <c r="BK30" s="12"/>
      <c r="BL30" s="12"/>
      <c r="BM30" s="12"/>
      <c r="BN30" s="12"/>
      <c r="BO30" s="12"/>
      <c r="BP30" s="12"/>
      <c r="BQ30" s="12"/>
      <c r="BR30" s="12"/>
      <c r="BS30" s="9" t="s">
        <v>57</v>
      </c>
    </row>
    <row r="31" spans="1:71" ht="13.5" customHeight="1">
      <c r="A31" s="10" t="s">
        <v>18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1">
        <v>2150</v>
      </c>
      <c r="AT31" s="11"/>
      <c r="AU31" s="11"/>
      <c r="AV31" s="11"/>
      <c r="AW31" s="11"/>
      <c r="AX31" s="7" t="s">
        <v>56</v>
      </c>
      <c r="AY31" s="12">
        <v>36</v>
      </c>
      <c r="AZ31" s="12"/>
      <c r="BA31" s="12"/>
      <c r="BB31" s="12"/>
      <c r="BC31" s="12"/>
      <c r="BD31" s="12"/>
      <c r="BE31" s="12"/>
      <c r="BF31" s="12"/>
      <c r="BG31" s="12"/>
      <c r="BH31" s="9" t="s">
        <v>57</v>
      </c>
      <c r="BI31" s="7" t="s">
        <v>56</v>
      </c>
      <c r="BJ31" s="12">
        <v>8</v>
      </c>
      <c r="BK31" s="12"/>
      <c r="BL31" s="12"/>
      <c r="BM31" s="12"/>
      <c r="BN31" s="12"/>
      <c r="BO31" s="12"/>
      <c r="BP31" s="12"/>
      <c r="BQ31" s="12"/>
      <c r="BR31" s="12"/>
      <c r="BS31" s="9" t="s">
        <v>57</v>
      </c>
    </row>
    <row r="32" spans="1:71" ht="13.5" customHeight="1">
      <c r="A32" s="13" t="s">
        <v>19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1">
        <v>2180</v>
      </c>
      <c r="AT32" s="11"/>
      <c r="AU32" s="11"/>
      <c r="AV32" s="11"/>
      <c r="AW32" s="11"/>
      <c r="AX32" s="7" t="s">
        <v>56</v>
      </c>
      <c r="AY32" s="12" t="s">
        <v>58</v>
      </c>
      <c r="AZ32" s="12"/>
      <c r="BA32" s="12"/>
      <c r="BB32" s="12"/>
      <c r="BC32" s="12"/>
      <c r="BD32" s="12"/>
      <c r="BE32" s="12"/>
      <c r="BF32" s="12"/>
      <c r="BG32" s="12"/>
      <c r="BH32" s="9" t="s">
        <v>57</v>
      </c>
      <c r="BI32" s="7" t="s">
        <v>56</v>
      </c>
      <c r="BJ32" s="12" t="s">
        <v>58</v>
      </c>
      <c r="BK32" s="12"/>
      <c r="BL32" s="12"/>
      <c r="BM32" s="12"/>
      <c r="BN32" s="12"/>
      <c r="BO32" s="12"/>
      <c r="BP32" s="12"/>
      <c r="BQ32" s="12"/>
      <c r="BR32" s="12"/>
      <c r="BS32" s="9" t="s">
        <v>57</v>
      </c>
    </row>
    <row r="33" spans="1:71" ht="13.5" customHeight="1">
      <c r="A33" s="66" t="s">
        <v>20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8"/>
      <c r="AS33" s="50">
        <v>2190</v>
      </c>
      <c r="AT33" s="51"/>
      <c r="AU33" s="51"/>
      <c r="AV33" s="51"/>
      <c r="AW33" s="52"/>
      <c r="AX33" s="56" t="s">
        <v>58</v>
      </c>
      <c r="AY33" s="57"/>
      <c r="AZ33" s="57"/>
      <c r="BA33" s="57"/>
      <c r="BB33" s="57"/>
      <c r="BC33" s="57"/>
      <c r="BD33" s="57"/>
      <c r="BE33" s="57"/>
      <c r="BF33" s="57"/>
      <c r="BG33" s="57"/>
      <c r="BH33" s="58"/>
      <c r="BI33" s="56" t="s">
        <v>58</v>
      </c>
      <c r="BJ33" s="57"/>
      <c r="BK33" s="57"/>
      <c r="BL33" s="57"/>
      <c r="BM33" s="57"/>
      <c r="BN33" s="57"/>
      <c r="BO33" s="57"/>
      <c r="BP33" s="57"/>
      <c r="BQ33" s="57"/>
      <c r="BR33" s="57"/>
      <c r="BS33" s="58"/>
    </row>
    <row r="34" spans="1:71" ht="13.5" customHeight="1">
      <c r="A34" s="62" t="s">
        <v>14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4"/>
      <c r="AS34" s="53"/>
      <c r="AT34" s="54"/>
      <c r="AU34" s="54"/>
      <c r="AV34" s="54"/>
      <c r="AW34" s="55"/>
      <c r="AX34" s="59"/>
      <c r="AY34" s="60"/>
      <c r="AZ34" s="60"/>
      <c r="BA34" s="60"/>
      <c r="BB34" s="60"/>
      <c r="BC34" s="60"/>
      <c r="BD34" s="60"/>
      <c r="BE34" s="60"/>
      <c r="BF34" s="60"/>
      <c r="BG34" s="60"/>
      <c r="BH34" s="61"/>
      <c r="BI34" s="59"/>
      <c r="BJ34" s="60"/>
      <c r="BK34" s="60"/>
      <c r="BL34" s="60"/>
      <c r="BM34" s="60"/>
      <c r="BN34" s="60"/>
      <c r="BO34" s="60"/>
      <c r="BP34" s="60"/>
      <c r="BQ34" s="60"/>
      <c r="BR34" s="60"/>
      <c r="BS34" s="61"/>
    </row>
    <row r="35" spans="1:71" ht="13.5" customHeight="1">
      <c r="A35" s="65" t="s">
        <v>15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11">
        <v>2195</v>
      </c>
      <c r="AT35" s="11"/>
      <c r="AU35" s="11"/>
      <c r="AV35" s="11"/>
      <c r="AW35" s="11"/>
      <c r="AX35" s="7"/>
      <c r="AY35" s="48">
        <f>-(AX22+AY26+AX29-AY30-AY31)</f>
        <v>772</v>
      </c>
      <c r="AZ35" s="48"/>
      <c r="BA35" s="48"/>
      <c r="BB35" s="48"/>
      <c r="BC35" s="48"/>
      <c r="BD35" s="48"/>
      <c r="BE35" s="48"/>
      <c r="BF35" s="48"/>
      <c r="BG35" s="48"/>
      <c r="BH35" s="9"/>
      <c r="BI35" s="7"/>
      <c r="BJ35" s="48">
        <f>-(BI22+BJ26+BI29-BJ30-BJ31)</f>
        <v>379</v>
      </c>
      <c r="BK35" s="48"/>
      <c r="BL35" s="48"/>
      <c r="BM35" s="48"/>
      <c r="BN35" s="48"/>
      <c r="BO35" s="48"/>
      <c r="BP35" s="48"/>
      <c r="BQ35" s="48"/>
      <c r="BR35" s="48"/>
      <c r="BS35" s="9"/>
    </row>
    <row r="36" spans="1:71" ht="13.5" customHeight="1">
      <c r="A36" s="10" t="s">
        <v>21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1">
        <v>2200</v>
      </c>
      <c r="AT36" s="11"/>
      <c r="AU36" s="11"/>
      <c r="AV36" s="11"/>
      <c r="AW36" s="11"/>
      <c r="AX36" s="14" t="s">
        <v>58</v>
      </c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5" t="s">
        <v>58</v>
      </c>
      <c r="BJ36" s="15"/>
      <c r="BK36" s="15"/>
      <c r="BL36" s="15"/>
      <c r="BM36" s="15"/>
      <c r="BN36" s="15"/>
      <c r="BO36" s="15"/>
      <c r="BP36" s="15"/>
      <c r="BQ36" s="15"/>
      <c r="BR36" s="15"/>
      <c r="BS36" s="15"/>
    </row>
    <row r="37" spans="1:71" ht="13.5" customHeight="1">
      <c r="A37" s="10" t="s">
        <v>59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1">
        <v>2220</v>
      </c>
      <c r="AT37" s="11"/>
      <c r="AU37" s="11"/>
      <c r="AV37" s="11"/>
      <c r="AW37" s="11"/>
      <c r="AX37" s="14">
        <v>492</v>
      </c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5">
        <v>540</v>
      </c>
      <c r="BJ37" s="15"/>
      <c r="BK37" s="15"/>
      <c r="BL37" s="15"/>
      <c r="BM37" s="15"/>
      <c r="BN37" s="15"/>
      <c r="BO37" s="15"/>
      <c r="BP37" s="15"/>
      <c r="BQ37" s="15"/>
      <c r="BR37" s="15"/>
      <c r="BS37" s="15"/>
    </row>
    <row r="38" spans="1:71" ht="13.5" customHeight="1">
      <c r="A38" s="10" t="s">
        <v>22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1">
        <v>2240</v>
      </c>
      <c r="AT38" s="11"/>
      <c r="AU38" s="11"/>
      <c r="AV38" s="11"/>
      <c r="AW38" s="11"/>
      <c r="AX38" s="7"/>
      <c r="AY38" s="12">
        <v>692</v>
      </c>
      <c r="AZ38" s="12"/>
      <c r="BA38" s="12"/>
      <c r="BB38" s="12"/>
      <c r="BC38" s="12"/>
      <c r="BD38" s="12"/>
      <c r="BE38" s="12"/>
      <c r="BF38" s="12"/>
      <c r="BG38" s="12"/>
      <c r="BH38" s="9"/>
      <c r="BI38" s="7"/>
      <c r="BJ38" s="12">
        <v>66</v>
      </c>
      <c r="BK38" s="12"/>
      <c r="BL38" s="12"/>
      <c r="BM38" s="12"/>
      <c r="BN38" s="12"/>
      <c r="BO38" s="12"/>
      <c r="BP38" s="12"/>
      <c r="BQ38" s="12"/>
      <c r="BR38" s="12"/>
      <c r="BS38" s="9"/>
    </row>
    <row r="39" spans="1:71" ht="13.5" customHeight="1">
      <c r="A39" s="10" t="s">
        <v>23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1">
        <v>2250</v>
      </c>
      <c r="AT39" s="11"/>
      <c r="AU39" s="11"/>
      <c r="AV39" s="11"/>
      <c r="AW39" s="11"/>
      <c r="AX39" s="7" t="s">
        <v>56</v>
      </c>
      <c r="AY39" s="12" t="s">
        <v>58</v>
      </c>
      <c r="AZ39" s="12"/>
      <c r="BA39" s="12"/>
      <c r="BB39" s="12"/>
      <c r="BC39" s="12"/>
      <c r="BD39" s="12"/>
      <c r="BE39" s="12"/>
      <c r="BF39" s="12"/>
      <c r="BG39" s="12"/>
      <c r="BH39" s="9" t="s">
        <v>57</v>
      </c>
      <c r="BI39" s="7" t="s">
        <v>56</v>
      </c>
      <c r="BJ39" s="12" t="s">
        <v>58</v>
      </c>
      <c r="BK39" s="12"/>
      <c r="BL39" s="12"/>
      <c r="BM39" s="12"/>
      <c r="BN39" s="12"/>
      <c r="BO39" s="12"/>
      <c r="BP39" s="12"/>
      <c r="BQ39" s="12"/>
      <c r="BR39" s="12"/>
      <c r="BS39" s="9" t="s">
        <v>57</v>
      </c>
    </row>
    <row r="40" spans="1:71" ht="13.5" customHeight="1">
      <c r="A40" s="13" t="s">
        <v>24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1">
        <v>2270</v>
      </c>
      <c r="AT40" s="11"/>
      <c r="AU40" s="11"/>
      <c r="AV40" s="11"/>
      <c r="AW40" s="11"/>
      <c r="AX40" s="7" t="s">
        <v>56</v>
      </c>
      <c r="AY40" s="12">
        <v>953</v>
      </c>
      <c r="AZ40" s="12"/>
      <c r="BA40" s="12"/>
      <c r="BB40" s="12"/>
      <c r="BC40" s="12"/>
      <c r="BD40" s="12"/>
      <c r="BE40" s="12"/>
      <c r="BF40" s="12"/>
      <c r="BG40" s="12"/>
      <c r="BH40" s="9" t="s">
        <v>57</v>
      </c>
      <c r="BI40" s="7" t="s">
        <v>56</v>
      </c>
      <c r="BJ40" s="12">
        <v>219</v>
      </c>
      <c r="BK40" s="12"/>
      <c r="BL40" s="12"/>
      <c r="BM40" s="12"/>
      <c r="BN40" s="12"/>
      <c r="BO40" s="12"/>
      <c r="BP40" s="12"/>
      <c r="BQ40" s="12"/>
      <c r="BR40" s="12"/>
      <c r="BS40" s="9" t="s">
        <v>57</v>
      </c>
    </row>
    <row r="41" spans="1:71" ht="13.5" customHeight="1">
      <c r="A41" s="66" t="s">
        <v>25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8"/>
      <c r="AS41" s="50">
        <v>2290</v>
      </c>
      <c r="AT41" s="51"/>
      <c r="AU41" s="51"/>
      <c r="AV41" s="51"/>
      <c r="AW41" s="52"/>
      <c r="AX41" s="56" t="s">
        <v>58</v>
      </c>
      <c r="AY41" s="57"/>
      <c r="AZ41" s="57"/>
      <c r="BA41" s="57"/>
      <c r="BB41" s="57"/>
      <c r="BC41" s="57"/>
      <c r="BD41" s="57"/>
      <c r="BE41" s="57"/>
      <c r="BF41" s="57"/>
      <c r="BG41" s="57"/>
      <c r="BH41" s="58"/>
      <c r="BI41" s="56">
        <f>-BJ35+BJ38-BJ40+BI37</f>
        <v>8</v>
      </c>
      <c r="BJ41" s="57"/>
      <c r="BK41" s="57"/>
      <c r="BL41" s="57"/>
      <c r="BM41" s="57"/>
      <c r="BN41" s="57"/>
      <c r="BO41" s="57"/>
      <c r="BP41" s="57"/>
      <c r="BQ41" s="57"/>
      <c r="BR41" s="57"/>
      <c r="BS41" s="58"/>
    </row>
    <row r="42" spans="1:71" ht="13.5" customHeight="1">
      <c r="A42" s="62" t="s">
        <v>14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4"/>
      <c r="AS42" s="53"/>
      <c r="AT42" s="54"/>
      <c r="AU42" s="54"/>
      <c r="AV42" s="54"/>
      <c r="AW42" s="55"/>
      <c r="AX42" s="59"/>
      <c r="AY42" s="60"/>
      <c r="AZ42" s="60"/>
      <c r="BA42" s="60"/>
      <c r="BB42" s="60"/>
      <c r="BC42" s="60"/>
      <c r="BD42" s="60"/>
      <c r="BE42" s="60"/>
      <c r="BF42" s="60"/>
      <c r="BG42" s="60"/>
      <c r="BH42" s="61"/>
      <c r="BI42" s="59"/>
      <c r="BJ42" s="60"/>
      <c r="BK42" s="60"/>
      <c r="BL42" s="60"/>
      <c r="BM42" s="60"/>
      <c r="BN42" s="60"/>
      <c r="BO42" s="60"/>
      <c r="BP42" s="60"/>
      <c r="BQ42" s="60"/>
      <c r="BR42" s="60"/>
      <c r="BS42" s="61"/>
    </row>
    <row r="43" spans="1:71" ht="13.5" customHeight="1">
      <c r="A43" s="65" t="s">
        <v>15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11">
        <v>2295</v>
      </c>
      <c r="AT43" s="11"/>
      <c r="AU43" s="11"/>
      <c r="AV43" s="11"/>
      <c r="AW43" s="11"/>
      <c r="AX43" s="7"/>
      <c r="AY43" s="48">
        <f>-(-AY35+AX37+AY38-AY40)</f>
        <v>541</v>
      </c>
      <c r="AZ43" s="48"/>
      <c r="BA43" s="48"/>
      <c r="BB43" s="48"/>
      <c r="BC43" s="48"/>
      <c r="BD43" s="48"/>
      <c r="BE43" s="48"/>
      <c r="BF43" s="48"/>
      <c r="BG43" s="48"/>
      <c r="BH43" s="9"/>
      <c r="BI43" s="7"/>
      <c r="BJ43" s="48"/>
      <c r="BK43" s="48"/>
      <c r="BL43" s="48"/>
      <c r="BM43" s="48"/>
      <c r="BN43" s="48"/>
      <c r="BO43" s="48"/>
      <c r="BP43" s="48"/>
      <c r="BQ43" s="48"/>
      <c r="BR43" s="48"/>
      <c r="BS43" s="9"/>
    </row>
    <row r="44" spans="1:71" ht="13.5" customHeight="1">
      <c r="A44" s="10" t="s">
        <v>26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1">
        <v>2300</v>
      </c>
      <c r="AT44" s="11"/>
      <c r="AU44" s="11"/>
      <c r="AV44" s="11"/>
      <c r="AW44" s="11"/>
      <c r="AX44" s="7" t="s">
        <v>56</v>
      </c>
      <c r="AY44" s="12">
        <v>253</v>
      </c>
      <c r="AZ44" s="12"/>
      <c r="BA44" s="12"/>
      <c r="BB44" s="12"/>
      <c r="BC44" s="12"/>
      <c r="BD44" s="12"/>
      <c r="BE44" s="12"/>
      <c r="BF44" s="12"/>
      <c r="BG44" s="12"/>
      <c r="BH44" s="9" t="s">
        <v>57</v>
      </c>
      <c r="BI44" s="7" t="s">
        <v>56</v>
      </c>
      <c r="BJ44" s="12">
        <v>250</v>
      </c>
      <c r="BK44" s="12"/>
      <c r="BL44" s="12"/>
      <c r="BM44" s="12"/>
      <c r="BN44" s="12"/>
      <c r="BO44" s="12"/>
      <c r="BP44" s="12"/>
      <c r="BQ44" s="12"/>
      <c r="BR44" s="12"/>
      <c r="BS44" s="9" t="s">
        <v>57</v>
      </c>
    </row>
    <row r="45" spans="1:71" ht="13.5" customHeight="1">
      <c r="A45" s="70" t="s">
        <v>27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11">
        <v>2305</v>
      </c>
      <c r="AT45" s="11"/>
      <c r="AU45" s="11"/>
      <c r="AV45" s="11"/>
      <c r="AW45" s="11"/>
      <c r="AX45" s="14" t="s">
        <v>58</v>
      </c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</row>
    <row r="46" spans="1:71" ht="13.5" customHeight="1">
      <c r="A46" s="66" t="s">
        <v>28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8"/>
      <c r="AS46" s="50">
        <v>2350</v>
      </c>
      <c r="AT46" s="51"/>
      <c r="AU46" s="51"/>
      <c r="AV46" s="51"/>
      <c r="AW46" s="52"/>
      <c r="AX46" s="56" t="s">
        <v>58</v>
      </c>
      <c r="AY46" s="57"/>
      <c r="AZ46" s="57"/>
      <c r="BA46" s="57"/>
      <c r="BB46" s="57"/>
      <c r="BC46" s="57"/>
      <c r="BD46" s="57"/>
      <c r="BE46" s="57"/>
      <c r="BF46" s="57"/>
      <c r="BG46" s="57"/>
      <c r="BH46" s="58"/>
      <c r="BI46" s="56" t="s">
        <v>58</v>
      </c>
      <c r="BJ46" s="57"/>
      <c r="BK46" s="57"/>
      <c r="BL46" s="57"/>
      <c r="BM46" s="57"/>
      <c r="BN46" s="57"/>
      <c r="BO46" s="57"/>
      <c r="BP46" s="57"/>
      <c r="BQ46" s="57"/>
      <c r="BR46" s="57"/>
      <c r="BS46" s="58"/>
    </row>
    <row r="47" spans="1:71" ht="13.5" customHeight="1">
      <c r="A47" s="62" t="s">
        <v>14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4"/>
      <c r="AS47" s="53"/>
      <c r="AT47" s="54"/>
      <c r="AU47" s="54"/>
      <c r="AV47" s="54"/>
      <c r="AW47" s="55"/>
      <c r="AX47" s="59"/>
      <c r="AY47" s="60"/>
      <c r="AZ47" s="60"/>
      <c r="BA47" s="60"/>
      <c r="BB47" s="60"/>
      <c r="BC47" s="60"/>
      <c r="BD47" s="60"/>
      <c r="BE47" s="60"/>
      <c r="BF47" s="60"/>
      <c r="BG47" s="60"/>
      <c r="BH47" s="61"/>
      <c r="BI47" s="59"/>
      <c r="BJ47" s="60"/>
      <c r="BK47" s="60"/>
      <c r="BL47" s="60"/>
      <c r="BM47" s="60"/>
      <c r="BN47" s="60"/>
      <c r="BO47" s="60"/>
      <c r="BP47" s="60"/>
      <c r="BQ47" s="60"/>
      <c r="BR47" s="60"/>
      <c r="BS47" s="61"/>
    </row>
    <row r="48" spans="1:71" ht="13.5" customHeight="1">
      <c r="A48" s="65" t="s">
        <v>15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11">
        <v>2355</v>
      </c>
      <c r="AT48" s="11"/>
      <c r="AU48" s="11"/>
      <c r="AV48" s="11"/>
      <c r="AW48" s="11"/>
      <c r="AX48" s="7" t="s">
        <v>56</v>
      </c>
      <c r="AY48" s="48">
        <f>AY43+AY44</f>
        <v>794</v>
      </c>
      <c r="AZ48" s="48"/>
      <c r="BA48" s="48"/>
      <c r="BB48" s="48"/>
      <c r="BC48" s="48"/>
      <c r="BD48" s="48"/>
      <c r="BE48" s="48"/>
      <c r="BF48" s="48"/>
      <c r="BG48" s="48"/>
      <c r="BH48" s="9" t="s">
        <v>57</v>
      </c>
      <c r="BI48" s="7" t="s">
        <v>56</v>
      </c>
      <c r="BJ48" s="48">
        <f>-(BI41-BJ44)</f>
        <v>242</v>
      </c>
      <c r="BK48" s="48"/>
      <c r="BL48" s="48"/>
      <c r="BM48" s="48"/>
      <c r="BN48" s="48"/>
      <c r="BO48" s="48"/>
      <c r="BP48" s="48"/>
      <c r="BQ48" s="48"/>
      <c r="BR48" s="48"/>
      <c r="BS48" s="9" t="s">
        <v>57</v>
      </c>
    </row>
    <row r="49" spans="1:71" ht="12.75">
      <c r="A49" s="27" t="s">
        <v>29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</row>
    <row r="51" spans="1:71" ht="36" customHeight="1">
      <c r="A51" s="43" t="s">
        <v>8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 t="s">
        <v>9</v>
      </c>
      <c r="AT51" s="43"/>
      <c r="AU51" s="43"/>
      <c r="AV51" s="43"/>
      <c r="AW51" s="43"/>
      <c r="AX51" s="43" t="s">
        <v>10</v>
      </c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 t="s">
        <v>55</v>
      </c>
      <c r="BJ51" s="43"/>
      <c r="BK51" s="43"/>
      <c r="BL51" s="43"/>
      <c r="BM51" s="43"/>
      <c r="BN51" s="43"/>
      <c r="BO51" s="43"/>
      <c r="BP51" s="43"/>
      <c r="BQ51" s="43"/>
      <c r="BR51" s="43"/>
      <c r="BS51" s="43"/>
    </row>
    <row r="52" spans="1:71" ht="10.5" customHeight="1">
      <c r="A52" s="43">
        <v>1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>
        <v>2</v>
      </c>
      <c r="AT52" s="43"/>
      <c r="AU52" s="43"/>
      <c r="AV52" s="43"/>
      <c r="AW52" s="43"/>
      <c r="AX52" s="43">
        <v>3</v>
      </c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>
        <v>4</v>
      </c>
      <c r="BJ52" s="43"/>
      <c r="BK52" s="43"/>
      <c r="BL52" s="43"/>
      <c r="BM52" s="43"/>
      <c r="BN52" s="43"/>
      <c r="BO52" s="43"/>
      <c r="BP52" s="43"/>
      <c r="BQ52" s="43"/>
      <c r="BR52" s="43"/>
      <c r="BS52" s="43"/>
    </row>
    <row r="53" spans="1:71" ht="13.5" customHeight="1">
      <c r="A53" s="10" t="s">
        <v>30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1">
        <v>2400</v>
      </c>
      <c r="AT53" s="11"/>
      <c r="AU53" s="11"/>
      <c r="AV53" s="11"/>
      <c r="AW53" s="11"/>
      <c r="AX53" s="14" t="s">
        <v>58</v>
      </c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5" t="s">
        <v>58</v>
      </c>
      <c r="BJ53" s="15"/>
      <c r="BK53" s="15"/>
      <c r="BL53" s="15"/>
      <c r="BM53" s="15"/>
      <c r="BN53" s="15"/>
      <c r="BO53" s="15"/>
      <c r="BP53" s="15"/>
      <c r="BQ53" s="15"/>
      <c r="BR53" s="15"/>
      <c r="BS53" s="15"/>
    </row>
    <row r="54" spans="1:71" ht="13.5" customHeight="1">
      <c r="A54" s="10" t="s">
        <v>31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1">
        <v>2405</v>
      </c>
      <c r="AT54" s="11"/>
      <c r="AU54" s="11"/>
      <c r="AV54" s="11"/>
      <c r="AW54" s="11"/>
      <c r="AX54" s="14" t="s">
        <v>58</v>
      </c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5" t="s">
        <v>58</v>
      </c>
      <c r="BJ54" s="15"/>
      <c r="BK54" s="15"/>
      <c r="BL54" s="15"/>
      <c r="BM54" s="15"/>
      <c r="BN54" s="15"/>
      <c r="BO54" s="15"/>
      <c r="BP54" s="15"/>
      <c r="BQ54" s="15"/>
      <c r="BR54" s="15"/>
      <c r="BS54" s="15"/>
    </row>
    <row r="55" spans="1:71" ht="13.5" customHeight="1">
      <c r="A55" s="10" t="s">
        <v>32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1">
        <v>2410</v>
      </c>
      <c r="AT55" s="11"/>
      <c r="AU55" s="11"/>
      <c r="AV55" s="11"/>
      <c r="AW55" s="11"/>
      <c r="AX55" s="14" t="s">
        <v>58</v>
      </c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5" t="s">
        <v>58</v>
      </c>
      <c r="BJ55" s="15"/>
      <c r="BK55" s="15"/>
      <c r="BL55" s="15"/>
      <c r="BM55" s="15"/>
      <c r="BN55" s="15"/>
      <c r="BO55" s="15"/>
      <c r="BP55" s="15"/>
      <c r="BQ55" s="15"/>
      <c r="BR55" s="15"/>
      <c r="BS55" s="15"/>
    </row>
    <row r="56" spans="1:71" ht="17.25" customHeight="1">
      <c r="A56" s="10" t="s">
        <v>33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1">
        <v>2415</v>
      </c>
      <c r="AT56" s="11"/>
      <c r="AU56" s="11"/>
      <c r="AV56" s="11"/>
      <c r="AW56" s="11"/>
      <c r="AX56" s="14" t="s">
        <v>58</v>
      </c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5" t="s">
        <v>58</v>
      </c>
      <c r="BJ56" s="15"/>
      <c r="BK56" s="15"/>
      <c r="BL56" s="15"/>
      <c r="BM56" s="15"/>
      <c r="BN56" s="15"/>
      <c r="BO56" s="15"/>
      <c r="BP56" s="15"/>
      <c r="BQ56" s="15"/>
      <c r="BR56" s="15"/>
      <c r="BS56" s="15"/>
    </row>
    <row r="57" spans="1:71" ht="13.5" customHeight="1">
      <c r="A57" s="10" t="s">
        <v>34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1">
        <v>2445</v>
      </c>
      <c r="AT57" s="11"/>
      <c r="AU57" s="11"/>
      <c r="AV57" s="11"/>
      <c r="AW57" s="11"/>
      <c r="AX57" s="14" t="s">
        <v>58</v>
      </c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5" t="s">
        <v>58</v>
      </c>
      <c r="BJ57" s="15"/>
      <c r="BK57" s="15"/>
      <c r="BL57" s="15"/>
      <c r="BM57" s="15"/>
      <c r="BN57" s="15"/>
      <c r="BO57" s="15"/>
      <c r="BP57" s="15"/>
      <c r="BQ57" s="15"/>
      <c r="BR57" s="15"/>
      <c r="BS57" s="15"/>
    </row>
    <row r="58" spans="1:71" ht="13.5" customHeight="1">
      <c r="A58" s="30" t="s">
        <v>35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29">
        <v>2450</v>
      </c>
      <c r="AT58" s="29"/>
      <c r="AU58" s="29"/>
      <c r="AV58" s="29"/>
      <c r="AW58" s="29"/>
      <c r="AX58" s="49" t="s">
        <v>58</v>
      </c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 t="s">
        <v>58</v>
      </c>
      <c r="BJ58" s="49"/>
      <c r="BK58" s="49"/>
      <c r="BL58" s="49"/>
      <c r="BM58" s="49"/>
      <c r="BN58" s="49"/>
      <c r="BO58" s="49"/>
      <c r="BP58" s="49"/>
      <c r="BQ58" s="49"/>
      <c r="BR58" s="49"/>
      <c r="BS58" s="49"/>
    </row>
    <row r="59" spans="1:71" ht="13.5" customHeight="1">
      <c r="A59" s="10" t="s">
        <v>36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1">
        <v>2455</v>
      </c>
      <c r="AT59" s="11"/>
      <c r="AU59" s="11"/>
      <c r="AV59" s="11"/>
      <c r="AW59" s="11"/>
      <c r="AX59" s="14" t="s">
        <v>58</v>
      </c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5" t="s">
        <v>58</v>
      </c>
      <c r="BJ59" s="15"/>
      <c r="BK59" s="15"/>
      <c r="BL59" s="15"/>
      <c r="BM59" s="15"/>
      <c r="BN59" s="15"/>
      <c r="BO59" s="15"/>
      <c r="BP59" s="15"/>
      <c r="BQ59" s="15"/>
      <c r="BR59" s="15"/>
      <c r="BS59" s="15"/>
    </row>
    <row r="60" spans="1:71" ht="13.5" customHeight="1">
      <c r="A60" s="30" t="s">
        <v>37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29">
        <v>2460</v>
      </c>
      <c r="AT60" s="29"/>
      <c r="AU60" s="29"/>
      <c r="AV60" s="29"/>
      <c r="AW60" s="29"/>
      <c r="AX60" s="49" t="s">
        <v>58</v>
      </c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 t="s">
        <v>58</v>
      </c>
      <c r="BJ60" s="49"/>
      <c r="BK60" s="49"/>
      <c r="BL60" s="49"/>
      <c r="BM60" s="49"/>
      <c r="BN60" s="49"/>
      <c r="BO60" s="49"/>
      <c r="BP60" s="49"/>
      <c r="BQ60" s="49"/>
      <c r="BR60" s="49"/>
      <c r="BS60" s="49"/>
    </row>
    <row r="61" spans="1:71" ht="13.5" customHeight="1">
      <c r="A61" s="30" t="s">
        <v>38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29">
        <v>2465</v>
      </c>
      <c r="AT61" s="29"/>
      <c r="AU61" s="29"/>
      <c r="AV61" s="29"/>
      <c r="AW61" s="29"/>
      <c r="AX61" s="49">
        <f>-AY48</f>
        <v>-794</v>
      </c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>
        <f>-BJ48</f>
        <v>-242</v>
      </c>
      <c r="BJ61" s="49"/>
      <c r="BK61" s="49"/>
      <c r="BL61" s="49"/>
      <c r="BM61" s="49"/>
      <c r="BN61" s="49"/>
      <c r="BO61" s="49"/>
      <c r="BP61" s="49"/>
      <c r="BQ61" s="49"/>
      <c r="BR61" s="49"/>
      <c r="BS61" s="49"/>
    </row>
    <row r="63" spans="1:71" ht="12.75">
      <c r="A63" s="27" t="s">
        <v>39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</row>
    <row r="65" spans="1:71" ht="42" customHeight="1">
      <c r="A65" s="43" t="s">
        <v>40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 t="s">
        <v>9</v>
      </c>
      <c r="AT65" s="43"/>
      <c r="AU65" s="43"/>
      <c r="AV65" s="43"/>
      <c r="AW65" s="43"/>
      <c r="AX65" s="69" t="s">
        <v>10</v>
      </c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 t="s">
        <v>55</v>
      </c>
      <c r="BJ65" s="69"/>
      <c r="BK65" s="69"/>
      <c r="BL65" s="69"/>
      <c r="BM65" s="69"/>
      <c r="BN65" s="69"/>
      <c r="BO65" s="69"/>
      <c r="BP65" s="69"/>
      <c r="BQ65" s="69"/>
      <c r="BR65" s="69"/>
      <c r="BS65" s="69"/>
    </row>
    <row r="66" spans="1:71" ht="13.5" customHeight="1">
      <c r="A66" s="43">
        <v>1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>
        <v>2</v>
      </c>
      <c r="AT66" s="43"/>
      <c r="AU66" s="43"/>
      <c r="AV66" s="43"/>
      <c r="AW66" s="43"/>
      <c r="AX66" s="69">
        <v>3</v>
      </c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>
        <v>4</v>
      </c>
      <c r="BJ66" s="69"/>
      <c r="BK66" s="69"/>
      <c r="BL66" s="69"/>
      <c r="BM66" s="69"/>
      <c r="BN66" s="69"/>
      <c r="BO66" s="69"/>
      <c r="BP66" s="69"/>
      <c r="BQ66" s="69"/>
      <c r="BR66" s="69"/>
      <c r="BS66" s="69"/>
    </row>
    <row r="67" spans="1:71" ht="13.5" customHeight="1">
      <c r="A67" s="10" t="s">
        <v>41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40">
        <v>2500</v>
      </c>
      <c r="AT67" s="40"/>
      <c r="AU67" s="40"/>
      <c r="AV67" s="40"/>
      <c r="AW67" s="40"/>
      <c r="AX67" s="14">
        <v>579</v>
      </c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>
        <v>501</v>
      </c>
      <c r="BJ67" s="14"/>
      <c r="BK67" s="14"/>
      <c r="BL67" s="14"/>
      <c r="BM67" s="14"/>
      <c r="BN67" s="14"/>
      <c r="BO67" s="14"/>
      <c r="BP67" s="14"/>
      <c r="BQ67" s="14"/>
      <c r="BR67" s="14"/>
      <c r="BS67" s="14"/>
    </row>
    <row r="68" spans="1:71" ht="13.5" customHeight="1">
      <c r="A68" s="10" t="s">
        <v>42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40">
        <v>2505</v>
      </c>
      <c r="AT68" s="40"/>
      <c r="AU68" s="40"/>
      <c r="AV68" s="40"/>
      <c r="AW68" s="40"/>
      <c r="AX68" s="14">
        <v>1288</v>
      </c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>
        <v>1569</v>
      </c>
      <c r="BJ68" s="14"/>
      <c r="BK68" s="14"/>
      <c r="BL68" s="14"/>
      <c r="BM68" s="14"/>
      <c r="BN68" s="14"/>
      <c r="BO68" s="14"/>
      <c r="BP68" s="14"/>
      <c r="BQ68" s="14"/>
      <c r="BR68" s="14"/>
      <c r="BS68" s="14"/>
    </row>
    <row r="69" spans="1:71" ht="13.5" customHeight="1">
      <c r="A69" s="10" t="s">
        <v>43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40">
        <v>2510</v>
      </c>
      <c r="AT69" s="40"/>
      <c r="AU69" s="40"/>
      <c r="AV69" s="40"/>
      <c r="AW69" s="40"/>
      <c r="AX69" s="14">
        <v>250</v>
      </c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>
        <v>265</v>
      </c>
      <c r="BJ69" s="14"/>
      <c r="BK69" s="14"/>
      <c r="BL69" s="14"/>
      <c r="BM69" s="14"/>
      <c r="BN69" s="14"/>
      <c r="BO69" s="14"/>
      <c r="BP69" s="14"/>
      <c r="BQ69" s="14"/>
      <c r="BR69" s="14"/>
      <c r="BS69" s="14"/>
    </row>
    <row r="70" spans="1:71" ht="13.5" customHeight="1">
      <c r="A70" s="10" t="s">
        <v>44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40">
        <v>2515</v>
      </c>
      <c r="AT70" s="40"/>
      <c r="AU70" s="40"/>
      <c r="AV70" s="40"/>
      <c r="AW70" s="40"/>
      <c r="AX70" s="14">
        <v>-54</v>
      </c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>
        <v>60</v>
      </c>
      <c r="BJ70" s="14"/>
      <c r="BK70" s="14"/>
      <c r="BL70" s="14"/>
      <c r="BM70" s="14"/>
      <c r="BN70" s="14"/>
      <c r="BO70" s="14"/>
      <c r="BP70" s="14"/>
      <c r="BQ70" s="14"/>
      <c r="BR70" s="14"/>
      <c r="BS70" s="14"/>
    </row>
    <row r="71" spans="1:71" ht="13.5" customHeight="1">
      <c r="A71" s="10" t="s">
        <v>19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40">
        <v>2520</v>
      </c>
      <c r="AT71" s="40"/>
      <c r="AU71" s="40"/>
      <c r="AV71" s="40"/>
      <c r="AW71" s="40"/>
      <c r="AX71" s="14">
        <v>4963</v>
      </c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>
        <v>4766</v>
      </c>
      <c r="BJ71" s="14"/>
      <c r="BK71" s="14"/>
      <c r="BL71" s="14"/>
      <c r="BM71" s="14"/>
      <c r="BN71" s="14"/>
      <c r="BO71" s="14"/>
      <c r="BP71" s="14"/>
      <c r="BQ71" s="14"/>
      <c r="BR71" s="14"/>
      <c r="BS71" s="14"/>
    </row>
    <row r="72" spans="1:71" ht="13.5" customHeight="1">
      <c r="A72" s="30" t="s">
        <v>45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75">
        <v>2550</v>
      </c>
      <c r="AT72" s="75"/>
      <c r="AU72" s="75"/>
      <c r="AV72" s="75"/>
      <c r="AW72" s="75"/>
      <c r="AX72" s="74">
        <f>SUM(AX67:AX71)</f>
        <v>7026</v>
      </c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>
        <f>SUM(BI67:BI71)</f>
        <v>7161</v>
      </c>
      <c r="BJ72" s="74"/>
      <c r="BK72" s="74"/>
      <c r="BL72" s="74"/>
      <c r="BM72" s="74"/>
      <c r="BN72" s="74"/>
      <c r="BO72" s="74"/>
      <c r="BP72" s="74"/>
      <c r="BQ72" s="74"/>
      <c r="BR72" s="74"/>
      <c r="BS72" s="74"/>
    </row>
    <row r="74" spans="1:71" ht="12.75">
      <c r="A74" s="27" t="s">
        <v>46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</row>
    <row r="76" spans="1:71" ht="43.5" customHeight="1">
      <c r="A76" s="69" t="s">
        <v>40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 t="s">
        <v>9</v>
      </c>
      <c r="AT76" s="69"/>
      <c r="AU76" s="69"/>
      <c r="AV76" s="69"/>
      <c r="AW76" s="69"/>
      <c r="AX76" s="69" t="s">
        <v>10</v>
      </c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 t="s">
        <v>55</v>
      </c>
      <c r="BJ76" s="69"/>
      <c r="BK76" s="69"/>
      <c r="BL76" s="69"/>
      <c r="BM76" s="69"/>
      <c r="BN76" s="69"/>
      <c r="BO76" s="69"/>
      <c r="BP76" s="69"/>
      <c r="BQ76" s="69"/>
      <c r="BR76" s="69"/>
      <c r="BS76" s="69"/>
    </row>
    <row r="77" spans="1:71" ht="13.5" customHeight="1">
      <c r="A77" s="69">
        <v>1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>
        <v>2</v>
      </c>
      <c r="AT77" s="69"/>
      <c r="AU77" s="69"/>
      <c r="AV77" s="69"/>
      <c r="AW77" s="69"/>
      <c r="AX77" s="69">
        <v>3</v>
      </c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>
        <v>4</v>
      </c>
      <c r="BJ77" s="69"/>
      <c r="BK77" s="69"/>
      <c r="BL77" s="69"/>
      <c r="BM77" s="69"/>
      <c r="BN77" s="69"/>
      <c r="BO77" s="69"/>
      <c r="BP77" s="69"/>
      <c r="BQ77" s="69"/>
      <c r="BR77" s="69"/>
      <c r="BS77" s="69"/>
    </row>
    <row r="78" spans="1:71" ht="13.5" customHeight="1">
      <c r="A78" s="76" t="s">
        <v>47</v>
      </c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11">
        <v>2600</v>
      </c>
      <c r="AT78" s="11"/>
      <c r="AU78" s="11"/>
      <c r="AV78" s="11"/>
      <c r="AW78" s="11"/>
      <c r="AX78" s="14">
        <v>714285717</v>
      </c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>
        <v>714285717</v>
      </c>
      <c r="BJ78" s="14"/>
      <c r="BK78" s="14"/>
      <c r="BL78" s="14"/>
      <c r="BM78" s="14"/>
      <c r="BN78" s="14"/>
      <c r="BO78" s="14"/>
      <c r="BP78" s="14"/>
      <c r="BQ78" s="14"/>
      <c r="BR78" s="14"/>
      <c r="BS78" s="14"/>
    </row>
    <row r="79" spans="1:71" ht="13.5" customHeight="1">
      <c r="A79" s="76" t="s">
        <v>48</v>
      </c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11">
        <v>2605</v>
      </c>
      <c r="AT79" s="11"/>
      <c r="AU79" s="11"/>
      <c r="AV79" s="11"/>
      <c r="AW79" s="11"/>
      <c r="AX79" s="14">
        <f>AX78</f>
        <v>714285717</v>
      </c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>
        <f>BI78</f>
        <v>714285717</v>
      </c>
      <c r="BJ79" s="14"/>
      <c r="BK79" s="14"/>
      <c r="BL79" s="14"/>
      <c r="BM79" s="14"/>
      <c r="BN79" s="14"/>
      <c r="BO79" s="14"/>
      <c r="BP79" s="14"/>
      <c r="BQ79" s="14"/>
      <c r="BR79" s="14"/>
      <c r="BS79" s="14"/>
    </row>
    <row r="80" spans="1:71" ht="13.5" customHeight="1">
      <c r="A80" s="76" t="s">
        <v>49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11">
        <v>2610</v>
      </c>
      <c r="AT80" s="11"/>
      <c r="AU80" s="11"/>
      <c r="AV80" s="11"/>
      <c r="AW80" s="11"/>
      <c r="AX80" s="49" t="s">
        <v>58</v>
      </c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 t="s">
        <v>58</v>
      </c>
      <c r="BJ80" s="49"/>
      <c r="BK80" s="49"/>
      <c r="BL80" s="49"/>
      <c r="BM80" s="49"/>
      <c r="BN80" s="49"/>
      <c r="BO80" s="49"/>
      <c r="BP80" s="49"/>
      <c r="BQ80" s="49"/>
      <c r="BR80" s="49"/>
      <c r="BS80" s="49"/>
    </row>
    <row r="81" spans="1:71" ht="13.5" customHeight="1">
      <c r="A81" s="76" t="s">
        <v>50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11">
        <v>2615</v>
      </c>
      <c r="AT81" s="11"/>
      <c r="AU81" s="11"/>
      <c r="AV81" s="11"/>
      <c r="AW81" s="11"/>
      <c r="AX81" s="49" t="s">
        <v>58</v>
      </c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 t="s">
        <v>58</v>
      </c>
      <c r="BJ81" s="49"/>
      <c r="BK81" s="49"/>
      <c r="BL81" s="49"/>
      <c r="BM81" s="49"/>
      <c r="BN81" s="49"/>
      <c r="BO81" s="49"/>
      <c r="BP81" s="49"/>
      <c r="BQ81" s="49"/>
      <c r="BR81" s="49"/>
      <c r="BS81" s="49"/>
    </row>
    <row r="82" spans="1:71" ht="13.5" customHeight="1">
      <c r="A82" s="76" t="s">
        <v>51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11">
        <v>2650</v>
      </c>
      <c r="AT82" s="11"/>
      <c r="AU82" s="11"/>
      <c r="AV82" s="11"/>
      <c r="AW82" s="11"/>
      <c r="AX82" s="14" t="s">
        <v>58</v>
      </c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 t="s">
        <v>58</v>
      </c>
      <c r="BJ82" s="14"/>
      <c r="BK82" s="14"/>
      <c r="BL82" s="14"/>
      <c r="BM82" s="14"/>
      <c r="BN82" s="14"/>
      <c r="BO82" s="14"/>
      <c r="BP82" s="14"/>
      <c r="BQ82" s="14"/>
      <c r="BR82" s="14"/>
      <c r="BS82" s="14"/>
    </row>
    <row r="84" spans="1:71" s="5" customFormat="1" ht="12.75" customHeight="1">
      <c r="A84" s="77" t="s">
        <v>52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83" t="s">
        <v>71</v>
      </c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</row>
    <row r="85" spans="1:71" s="5" customFormat="1" ht="13.5" customHeight="1">
      <c r="A85" s="4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</row>
    <row r="86" spans="1:71" s="5" customFormat="1" ht="13.5" customHeight="1">
      <c r="A86" s="82" t="s">
        <v>53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3" t="s">
        <v>74</v>
      </c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</row>
    <row r="87" spans="1:72" ht="13.5" customHeight="1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</row>
    <row r="88" ht="9.75" customHeight="1">
      <c r="A88" s="4"/>
    </row>
    <row r="89" spans="1:72" ht="13.5" customHeight="1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</row>
  </sheetData>
  <sheetProtection/>
  <mergeCells count="269">
    <mergeCell ref="A86:O86"/>
    <mergeCell ref="P86:BS86"/>
    <mergeCell ref="BJ20:BR20"/>
    <mergeCell ref="BJ24:BR24"/>
    <mergeCell ref="AS24:AW24"/>
    <mergeCell ref="BI29:BS29"/>
    <mergeCell ref="A84:O84"/>
    <mergeCell ref="P84:BS84"/>
    <mergeCell ref="A66:AR66"/>
    <mergeCell ref="BJ30:BR30"/>
    <mergeCell ref="AX13:BH13"/>
    <mergeCell ref="AX19:BH19"/>
    <mergeCell ref="K5:AX5"/>
    <mergeCell ref="AS19:AW19"/>
    <mergeCell ref="AS29:AW29"/>
    <mergeCell ref="AS12:AW12"/>
    <mergeCell ref="AS13:AW13"/>
    <mergeCell ref="A22:AR22"/>
    <mergeCell ref="A23:AR23"/>
    <mergeCell ref="A24:AR24"/>
    <mergeCell ref="A67:AR67"/>
    <mergeCell ref="A68:AR68"/>
    <mergeCell ref="A5:J5"/>
    <mergeCell ref="AZ5:BJ5"/>
    <mergeCell ref="AY20:BG20"/>
    <mergeCell ref="A11:BS11"/>
    <mergeCell ref="AS20:AW20"/>
    <mergeCell ref="AX12:BH12"/>
    <mergeCell ref="AS68:AW68"/>
    <mergeCell ref="AX66:BH66"/>
    <mergeCell ref="A79:AR79"/>
    <mergeCell ref="A80:AR80"/>
    <mergeCell ref="A81:AR81"/>
    <mergeCell ref="A82:AR82"/>
    <mergeCell ref="AS76:AW76"/>
    <mergeCell ref="AY30:BG30"/>
    <mergeCell ref="AS65:AW65"/>
    <mergeCell ref="AS66:AW66"/>
    <mergeCell ref="A74:BS74"/>
    <mergeCell ref="A65:AR65"/>
    <mergeCell ref="AS81:AW81"/>
    <mergeCell ref="BI82:BS82"/>
    <mergeCell ref="BI79:BS79"/>
    <mergeCell ref="BI80:BS80"/>
    <mergeCell ref="BI81:BS81"/>
    <mergeCell ref="AX79:BH79"/>
    <mergeCell ref="AX80:BH80"/>
    <mergeCell ref="AX81:BH81"/>
    <mergeCell ref="A78:AR78"/>
    <mergeCell ref="AX76:BH76"/>
    <mergeCell ref="A87:P87"/>
    <mergeCell ref="A89:P89"/>
    <mergeCell ref="AX82:BH82"/>
    <mergeCell ref="AS82:AW82"/>
    <mergeCell ref="Q87:BT87"/>
    <mergeCell ref="Q89:BT89"/>
    <mergeCell ref="AS79:AW79"/>
    <mergeCell ref="AS80:AW80"/>
    <mergeCell ref="AX72:BH72"/>
    <mergeCell ref="BI77:BS77"/>
    <mergeCell ref="BI78:BS78"/>
    <mergeCell ref="A76:AR76"/>
    <mergeCell ref="A77:AR77"/>
    <mergeCell ref="AX78:BH78"/>
    <mergeCell ref="AS77:AW77"/>
    <mergeCell ref="AS78:AW78"/>
    <mergeCell ref="BI76:BS76"/>
    <mergeCell ref="AX77:BH77"/>
    <mergeCell ref="A69:AR69"/>
    <mergeCell ref="A70:AR70"/>
    <mergeCell ref="A71:AR71"/>
    <mergeCell ref="A72:AR72"/>
    <mergeCell ref="AS69:AW69"/>
    <mergeCell ref="AS70:AW70"/>
    <mergeCell ref="AS71:AW71"/>
    <mergeCell ref="AS72:AW72"/>
    <mergeCell ref="AX67:BH67"/>
    <mergeCell ref="AX68:BH68"/>
    <mergeCell ref="AX69:BH69"/>
    <mergeCell ref="AX70:BH70"/>
    <mergeCell ref="AX71:BH71"/>
    <mergeCell ref="AS67:AW67"/>
    <mergeCell ref="BI69:BS69"/>
    <mergeCell ref="BI70:BS70"/>
    <mergeCell ref="BI71:BS71"/>
    <mergeCell ref="BI72:BS72"/>
    <mergeCell ref="BI65:BS65"/>
    <mergeCell ref="BI66:BS66"/>
    <mergeCell ref="BI67:BS67"/>
    <mergeCell ref="BI68:BS68"/>
    <mergeCell ref="AS22:AW23"/>
    <mergeCell ref="AX22:BH23"/>
    <mergeCell ref="BI22:BS23"/>
    <mergeCell ref="A49:BS49"/>
    <mergeCell ref="A46:AR46"/>
    <mergeCell ref="A47:AR47"/>
    <mergeCell ref="A48:AR48"/>
    <mergeCell ref="AS37:AW37"/>
    <mergeCell ref="AY39:BG39"/>
    <mergeCell ref="BI33:BS34"/>
    <mergeCell ref="AX65:BH65"/>
    <mergeCell ref="AX46:BH47"/>
    <mergeCell ref="A42:AR42"/>
    <mergeCell ref="A43:AR43"/>
    <mergeCell ref="A44:AR44"/>
    <mergeCell ref="A45:AR45"/>
    <mergeCell ref="AS45:AW45"/>
    <mergeCell ref="AS51:AW51"/>
    <mergeCell ref="AS48:AW48"/>
    <mergeCell ref="AS46:AW47"/>
    <mergeCell ref="AS41:AW42"/>
    <mergeCell ref="AX41:BH42"/>
    <mergeCell ref="BI41:BS42"/>
    <mergeCell ref="AS35:AW35"/>
    <mergeCell ref="AS36:AW36"/>
    <mergeCell ref="AS39:AW39"/>
    <mergeCell ref="AX36:BH36"/>
    <mergeCell ref="AS40:AW40"/>
    <mergeCell ref="AX37:BH37"/>
    <mergeCell ref="BJ40:BR40"/>
    <mergeCell ref="A32:AR32"/>
    <mergeCell ref="A37:AR37"/>
    <mergeCell ref="A40:AR40"/>
    <mergeCell ref="A41:AR41"/>
    <mergeCell ref="A38:AR38"/>
    <mergeCell ref="A39:AR39"/>
    <mergeCell ref="A29:AR29"/>
    <mergeCell ref="A30:AR30"/>
    <mergeCell ref="A31:AR31"/>
    <mergeCell ref="AY40:BG40"/>
    <mergeCell ref="AY43:BG43"/>
    <mergeCell ref="A33:AR33"/>
    <mergeCell ref="A36:AR36"/>
    <mergeCell ref="AX29:BH29"/>
    <mergeCell ref="AS31:AW31"/>
    <mergeCell ref="AS32:AW32"/>
    <mergeCell ref="BJ44:BR44"/>
    <mergeCell ref="AY48:BG48"/>
    <mergeCell ref="BI46:BS47"/>
    <mergeCell ref="A12:AR12"/>
    <mergeCell ref="A13:AR13"/>
    <mergeCell ref="A19:AR19"/>
    <mergeCell ref="A20:AR20"/>
    <mergeCell ref="A34:AR34"/>
    <mergeCell ref="A35:AR35"/>
    <mergeCell ref="A14:AR14"/>
    <mergeCell ref="AY31:BG31"/>
    <mergeCell ref="AY32:BG32"/>
    <mergeCell ref="AY35:BG35"/>
    <mergeCell ref="AS33:AW34"/>
    <mergeCell ref="AX33:BH34"/>
    <mergeCell ref="AS30:AW30"/>
    <mergeCell ref="AS58:AW58"/>
    <mergeCell ref="BJ38:BR38"/>
    <mergeCell ref="BJ39:BR39"/>
    <mergeCell ref="BI53:BS53"/>
    <mergeCell ref="BI51:BS51"/>
    <mergeCell ref="AS38:AW38"/>
    <mergeCell ref="AY38:BG38"/>
    <mergeCell ref="BI52:BS52"/>
    <mergeCell ref="AX51:BH51"/>
    <mergeCell ref="AX52:BH52"/>
    <mergeCell ref="AX45:BH45"/>
    <mergeCell ref="AS43:AW43"/>
    <mergeCell ref="AS44:AW44"/>
    <mergeCell ref="BI55:BS55"/>
    <mergeCell ref="AS56:AW56"/>
    <mergeCell ref="AS57:AW57"/>
    <mergeCell ref="BI45:BS45"/>
    <mergeCell ref="BJ43:BR43"/>
    <mergeCell ref="BJ48:BR48"/>
    <mergeCell ref="AY44:BG44"/>
    <mergeCell ref="BJ32:BR32"/>
    <mergeCell ref="BJ35:BR35"/>
    <mergeCell ref="BI60:BS60"/>
    <mergeCell ref="BI36:BS36"/>
    <mergeCell ref="BI37:BS37"/>
    <mergeCell ref="AX59:BH59"/>
    <mergeCell ref="AX55:BH55"/>
    <mergeCell ref="BI54:BS54"/>
    <mergeCell ref="AX53:BH53"/>
    <mergeCell ref="AX54:BH54"/>
    <mergeCell ref="BI61:BS61"/>
    <mergeCell ref="BI59:BS59"/>
    <mergeCell ref="AX56:BH56"/>
    <mergeCell ref="AX57:BH57"/>
    <mergeCell ref="BI58:BS58"/>
    <mergeCell ref="AX61:BH61"/>
    <mergeCell ref="AX58:BH58"/>
    <mergeCell ref="BI56:BS56"/>
    <mergeCell ref="BI57:BS57"/>
    <mergeCell ref="AX60:BH60"/>
    <mergeCell ref="BJ31:BR31"/>
    <mergeCell ref="A7:BS7"/>
    <mergeCell ref="A8:BS8"/>
    <mergeCell ref="BK9:BS9"/>
    <mergeCell ref="AN9:AV9"/>
    <mergeCell ref="AW9:BJ9"/>
    <mergeCell ref="BI12:BS12"/>
    <mergeCell ref="BI13:BS13"/>
    <mergeCell ref="BI19:BS19"/>
    <mergeCell ref="AY24:BG24"/>
    <mergeCell ref="A61:AR61"/>
    <mergeCell ref="AS59:AW59"/>
    <mergeCell ref="A51:AR51"/>
    <mergeCell ref="A52:AR52"/>
    <mergeCell ref="A53:AR53"/>
    <mergeCell ref="A54:AR54"/>
    <mergeCell ref="AS55:AW55"/>
    <mergeCell ref="AS53:AW53"/>
    <mergeCell ref="AS54:AW54"/>
    <mergeCell ref="AS52:AW52"/>
    <mergeCell ref="BK2:BS2"/>
    <mergeCell ref="BK4:BS4"/>
    <mergeCell ref="A3:BJ3"/>
    <mergeCell ref="AZ4:BJ4"/>
    <mergeCell ref="BQ3:BS3"/>
    <mergeCell ref="BN3:BP3"/>
    <mergeCell ref="A4:J4"/>
    <mergeCell ref="K4:AX4"/>
    <mergeCell ref="A63:BS63"/>
    <mergeCell ref="BK3:BM3"/>
    <mergeCell ref="AS60:AW60"/>
    <mergeCell ref="AS61:AW61"/>
    <mergeCell ref="A55:AR55"/>
    <mergeCell ref="A56:AR56"/>
    <mergeCell ref="A57:AR57"/>
    <mergeCell ref="A58:AR58"/>
    <mergeCell ref="A59:AR59"/>
    <mergeCell ref="A60:AR60"/>
    <mergeCell ref="AS14:AW14"/>
    <mergeCell ref="AX14:BH14"/>
    <mergeCell ref="BI14:BS14"/>
    <mergeCell ref="A15:AR15"/>
    <mergeCell ref="AS15:AW15"/>
    <mergeCell ref="AY15:BG15"/>
    <mergeCell ref="BJ15:BR15"/>
    <mergeCell ref="AS16:AW16"/>
    <mergeCell ref="AX16:BH16"/>
    <mergeCell ref="BI16:BS16"/>
    <mergeCell ref="A17:AR17"/>
    <mergeCell ref="AS17:AW17"/>
    <mergeCell ref="AY17:BG17"/>
    <mergeCell ref="BJ17:BR17"/>
    <mergeCell ref="A16:AR16"/>
    <mergeCell ref="AS18:AW18"/>
    <mergeCell ref="AX18:BH18"/>
    <mergeCell ref="BI18:BS18"/>
    <mergeCell ref="A21:AR21"/>
    <mergeCell ref="AS21:AW21"/>
    <mergeCell ref="AY21:BG21"/>
    <mergeCell ref="BJ21:BR21"/>
    <mergeCell ref="A18:AR18"/>
    <mergeCell ref="AS25:AW25"/>
    <mergeCell ref="AX25:BH25"/>
    <mergeCell ref="BI25:BS25"/>
    <mergeCell ref="A26:AR26"/>
    <mergeCell ref="AS26:AW26"/>
    <mergeCell ref="AY26:BG26"/>
    <mergeCell ref="BJ26:BR26"/>
    <mergeCell ref="A25:AR25"/>
    <mergeCell ref="A27:AR27"/>
    <mergeCell ref="AS27:AW27"/>
    <mergeCell ref="AY27:BG27"/>
    <mergeCell ref="BJ27:BR27"/>
    <mergeCell ref="A28:AR28"/>
    <mergeCell ref="AS28:AW28"/>
    <mergeCell ref="AY28:BG28"/>
    <mergeCell ref="BJ28:BR28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Олена</dc:creator>
  <cp:keywords/>
  <dc:description/>
  <cp:lastModifiedBy>Олена</cp:lastModifiedBy>
  <cp:lastPrinted>2015-03-02T03:59:04Z</cp:lastPrinted>
  <dcterms:created xsi:type="dcterms:W3CDTF">2014-03-28T14:15:27Z</dcterms:created>
  <dcterms:modified xsi:type="dcterms:W3CDTF">2018-04-26T10:59:42Z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-1276673149</vt:i4>
  </property>
  <property fmtid="{D5CDD505-2E9C-101B-9397-08002B2CF9AE}" pid="3" name="_EmailSubject">
    <vt:lpwstr>ЗВІТ ПРО ФІНАНСОВІ РЕЗУЛЬТАТИ </vt:lpwstr>
  </property>
  <property fmtid="{D5CDD505-2E9C-101B-9397-08002B2CF9AE}" pid="4" name="_AuthorEmail">
    <vt:lpwstr>o.kisil@dinai.kiev.ua</vt:lpwstr>
  </property>
  <property fmtid="{D5CDD505-2E9C-101B-9397-08002B2CF9AE}" pid="5" name="_AuthorEmailDisplayName">
    <vt:lpwstr>Oksana</vt:lpwstr>
  </property>
  <property fmtid="{D5CDD505-2E9C-101B-9397-08002B2CF9AE}" pid="6" name="_ReviewingToolsShownOnce">
    <vt:lpwstr/>
  </property>
</Properties>
</file>